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9980" windowHeight="8070"/>
  </bookViews>
  <sheets>
    <sheet name="Исполнение за 2015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41" i="1" l="1"/>
  <c r="H140" i="1"/>
  <c r="H139" i="1"/>
  <c r="H138" i="1"/>
  <c r="H137" i="1"/>
  <c r="H135" i="1"/>
  <c r="H134" i="1"/>
  <c r="H130" i="1"/>
  <c r="H129" i="1"/>
  <c r="H128" i="1"/>
  <c r="H126" i="1"/>
  <c r="H122" i="1"/>
  <c r="H118" i="1"/>
  <c r="H117" i="1"/>
  <c r="H116" i="1"/>
  <c r="H115" i="1"/>
  <c r="H114" i="1"/>
  <c r="H113" i="1"/>
  <c r="H112" i="1"/>
  <c r="H111" i="1"/>
  <c r="H110" i="1"/>
  <c r="G141" i="1"/>
  <c r="G140" i="1"/>
  <c r="G139" i="1"/>
  <c r="G138" i="1"/>
  <c r="G137" i="1"/>
  <c r="G135" i="1"/>
  <c r="G134" i="1"/>
  <c r="G130" i="1"/>
  <c r="G129" i="1"/>
  <c r="G128" i="1"/>
  <c r="G126" i="1"/>
  <c r="G122" i="1"/>
  <c r="G118" i="1"/>
  <c r="G117" i="1"/>
  <c r="G116" i="1"/>
  <c r="G115" i="1"/>
  <c r="G114" i="1"/>
  <c r="G113" i="1"/>
  <c r="G112" i="1"/>
  <c r="G111" i="1"/>
  <c r="G110" i="1"/>
  <c r="H96" i="1"/>
  <c r="H95" i="1"/>
  <c r="H94" i="1"/>
  <c r="H93" i="1"/>
  <c r="H92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1" i="1"/>
  <c r="H60" i="1"/>
  <c r="H59" i="1"/>
  <c r="G96" i="1"/>
  <c r="G95" i="1"/>
  <c r="G94" i="1"/>
  <c r="G93" i="1"/>
  <c r="G92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1" i="1"/>
  <c r="G60" i="1"/>
  <c r="G59" i="1"/>
  <c r="H40" i="1"/>
  <c r="H38" i="1"/>
  <c r="H37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G40" i="1"/>
  <c r="G38" i="1"/>
  <c r="G37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F141" i="1" l="1"/>
  <c r="F96" i="1"/>
  <c r="F40" i="1"/>
  <c r="E140" i="1"/>
  <c r="E139" i="1"/>
  <c r="E138" i="1"/>
  <c r="E137" i="1"/>
  <c r="E135" i="1"/>
  <c r="E134" i="1"/>
  <c r="E130" i="1"/>
  <c r="E129" i="1"/>
  <c r="E128" i="1"/>
  <c r="E126" i="1"/>
  <c r="E122" i="1"/>
  <c r="E118" i="1"/>
  <c r="E117" i="1"/>
  <c r="E116" i="1"/>
  <c r="E115" i="1"/>
  <c r="E114" i="1"/>
  <c r="E113" i="1"/>
  <c r="E112" i="1"/>
  <c r="E111" i="1"/>
  <c r="E95" i="1"/>
  <c r="E94" i="1"/>
  <c r="E93" i="1"/>
  <c r="E92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1" i="1"/>
  <c r="E60" i="1"/>
  <c r="E59" i="1"/>
  <c r="E38" i="1"/>
  <c r="E34" i="1"/>
  <c r="E33" i="1"/>
  <c r="E32" i="1"/>
  <c r="E31" i="1"/>
  <c r="E30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40" i="1" l="1"/>
  <c r="E96" i="1"/>
  <c r="E141" i="1"/>
</calcChain>
</file>

<file path=xl/sharedStrings.xml><?xml version="1.0" encoding="utf-8"?>
<sst xmlns="http://schemas.openxmlformats.org/spreadsheetml/2006/main" count="241" uniqueCount="83">
  <si>
    <r>
      <t xml:space="preserve">Наименование субъекта: </t>
    </r>
    <r>
      <rPr>
        <b/>
        <u/>
        <sz val="11"/>
        <color theme="1"/>
        <rFont val="Times New Roman"/>
        <family val="1"/>
        <charset val="204"/>
      </rPr>
      <t>ГКП "ӨзенЖылу"</t>
    </r>
  </si>
  <si>
    <t>№ п.п.</t>
  </si>
  <si>
    <t>Статьи затрат</t>
  </si>
  <si>
    <t xml:space="preserve">Единица измерение </t>
  </si>
  <si>
    <t xml:space="preserve">Отклонение </t>
  </si>
  <si>
    <t>(+; -)</t>
  </si>
  <si>
    <t>%</t>
  </si>
  <si>
    <t>Затраты на производство товаров и представление услуг (работ), всего</t>
  </si>
  <si>
    <t>тыс.тенге</t>
  </si>
  <si>
    <t>Сырье и материалы</t>
  </si>
  <si>
    <t>Топливо (газ)</t>
  </si>
  <si>
    <t>Энергия из нее электроэнергия</t>
  </si>
  <si>
    <t>ГСМ</t>
  </si>
  <si>
    <t>Расходы на оплату труда, всего:</t>
  </si>
  <si>
    <t>Производственный персонал</t>
  </si>
  <si>
    <t>Отчисления от оплаты труда</t>
  </si>
  <si>
    <t>Амортизация</t>
  </si>
  <si>
    <t>Ремонт, всего</t>
  </si>
  <si>
    <t xml:space="preserve">в том числе, капитальный ремонт не ведущий к увеличению  стоимости основных средств </t>
  </si>
  <si>
    <t xml:space="preserve">Услуги сторонних организаций производственного характера </t>
  </si>
  <si>
    <t>Прочие затраты</t>
  </si>
  <si>
    <t xml:space="preserve">приобретение насосов и вентиляторов </t>
  </si>
  <si>
    <t>спец.одежда, средства защиты</t>
  </si>
  <si>
    <t>спец.молоко</t>
  </si>
  <si>
    <t>Расходы периода, всего</t>
  </si>
  <si>
    <t>Общие и административные расходы, всего, в том числе:</t>
  </si>
  <si>
    <t>заработная плата административного персонала</t>
  </si>
  <si>
    <t>социальный налог</t>
  </si>
  <si>
    <t>налоговые платежи и сборы</t>
  </si>
  <si>
    <t xml:space="preserve">услуги Банка </t>
  </si>
  <si>
    <t>услуги связи (абонентская плата)</t>
  </si>
  <si>
    <t>Всего затрат</t>
  </si>
  <si>
    <t>Прибыль</t>
  </si>
  <si>
    <t xml:space="preserve">Всего доходов </t>
  </si>
  <si>
    <t>Объем оказываемых услуг</t>
  </si>
  <si>
    <t>Тариф без НДС</t>
  </si>
  <si>
    <t>I</t>
  </si>
  <si>
    <t>II</t>
  </si>
  <si>
    <t>III</t>
  </si>
  <si>
    <t>IV</t>
  </si>
  <si>
    <t>V</t>
  </si>
  <si>
    <t>тыс.Гкал</t>
  </si>
  <si>
    <t>тенге/Гкал</t>
  </si>
  <si>
    <t>Затраты на компенсацию нормативно-технических потерь</t>
  </si>
  <si>
    <t>амортизация</t>
  </si>
  <si>
    <t>коммунальные услуги</t>
  </si>
  <si>
    <t>приобретение бланков</t>
  </si>
  <si>
    <t>приобретение офисных мебелей</t>
  </si>
  <si>
    <t>обслуживание орг.техники</t>
  </si>
  <si>
    <t>установка программы 1-С</t>
  </si>
  <si>
    <t>аренда зданий</t>
  </si>
  <si>
    <t>аренда автотранспорта</t>
  </si>
  <si>
    <t>Нормативные потери</t>
  </si>
  <si>
    <t xml:space="preserve">                                   Исполнение тарифной сметы на услуги по подаче воды по  </t>
  </si>
  <si>
    <t>Вода покупная</t>
  </si>
  <si>
    <t xml:space="preserve">Заработная плата </t>
  </si>
  <si>
    <t xml:space="preserve">в том числе, капитальный ремонт не приводящий к увеличению  стоимости основных средств </t>
  </si>
  <si>
    <t>услуги связи</t>
  </si>
  <si>
    <t>командировочные расходы</t>
  </si>
  <si>
    <t>подготовка кадров</t>
  </si>
  <si>
    <t>охрана труда и техника безопасности</t>
  </si>
  <si>
    <t>пускналадочные работы на проведение аттестаций</t>
  </si>
  <si>
    <t>дезинфекция, вывоз мусора и другие коммунальные услуги</t>
  </si>
  <si>
    <t>другие затраты</t>
  </si>
  <si>
    <t>услуги сторонних организаций</t>
  </si>
  <si>
    <t>тыс.куб.м.</t>
  </si>
  <si>
    <t>тенге/куб.м.</t>
  </si>
  <si>
    <t>Прочие затраты, всего                                    в том числе:</t>
  </si>
  <si>
    <t>Материальные затраты, всего                         в том числе:</t>
  </si>
  <si>
    <t>Материальные затраты</t>
  </si>
  <si>
    <t>Фактически</t>
  </si>
  <si>
    <t>до 01.10.2015г.</t>
  </si>
  <si>
    <t>Утверждено по смете (25.04.2007г.)</t>
  </si>
  <si>
    <t>Утверждено по смете (03.08.2007г.)</t>
  </si>
  <si>
    <t xml:space="preserve">                                                          об исполнении тарифной сметы </t>
  </si>
  <si>
    <t xml:space="preserve">                           на передачу и распределение тепловой энергии за 2015 год</t>
  </si>
  <si>
    <t xml:space="preserve">об исполнении тарифной сметы                                                                                                                            на услуги по подаче воды по распредедительным сетям за 2015 год </t>
  </si>
  <si>
    <t xml:space="preserve">                                                       об исполнении тарифной сметы </t>
  </si>
  <si>
    <t xml:space="preserve">                                на производство тепловой энергии за 2015 год</t>
  </si>
  <si>
    <t xml:space="preserve">                                                                    Отчет</t>
  </si>
  <si>
    <t xml:space="preserve">                                                                      Отчет</t>
  </si>
  <si>
    <t xml:space="preserve">                                                                                Отчет</t>
  </si>
  <si>
    <t xml:space="preserve">                Директор                                                                                             Акшабаев Б.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</si>
</sst>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1" fontId="1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46"/>
  <sheetViews>
    <sheetView tabSelected="1" topLeftCell="A4" workbookViewId="0">
      <selection activeCell="F13" sqref="F13"/>
    </sheetView>
  </sheetViews>
  <sheetFormatPr defaultRowHeight="15" x14ac:dyDescent="0.25"/>
  <cols>
    <col min="1" max="1" width="5.85546875" customWidth="1"/>
    <col min="2" max="2" width="35.7109375" customWidth="1"/>
    <col min="3" max="3" width="12.28515625" customWidth="1"/>
    <col min="4" max="4" width="14.140625" customWidth="1"/>
    <col min="5" max="5" width="11.42578125" hidden="1" customWidth="1"/>
    <col min="6" max="6" width="13.42578125" customWidth="1"/>
    <col min="7" max="7" width="12" customWidth="1"/>
    <col min="8" max="8" width="7.14062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7"/>
      <c r="B4" s="18" t="s">
        <v>79</v>
      </c>
      <c r="D4" s="17"/>
      <c r="E4" s="17"/>
      <c r="F4" s="17"/>
      <c r="G4" s="17"/>
      <c r="H4" s="1"/>
      <c r="I4" s="1"/>
      <c r="J4" s="1"/>
    </row>
    <row r="5" spans="1:10" x14ac:dyDescent="0.25">
      <c r="A5" s="19" t="s">
        <v>77</v>
      </c>
      <c r="B5" s="19"/>
      <c r="C5" s="19"/>
      <c r="D5" s="19"/>
      <c r="E5" s="19"/>
      <c r="F5" s="19"/>
      <c r="G5" s="19"/>
      <c r="H5" s="1"/>
      <c r="I5" s="1"/>
      <c r="J5" s="1"/>
    </row>
    <row r="6" spans="1:10" x14ac:dyDescent="0.25">
      <c r="A6" s="17"/>
      <c r="B6" s="18" t="s">
        <v>78</v>
      </c>
      <c r="C6" s="17"/>
      <c r="D6" s="17"/>
      <c r="E6" s="17"/>
      <c r="F6" s="17"/>
      <c r="G6" s="17"/>
      <c r="H6" s="1"/>
      <c r="I6" s="1"/>
      <c r="J6" s="1"/>
    </row>
    <row r="7" spans="1:10" x14ac:dyDescent="0.25">
      <c r="A7" s="1"/>
      <c r="B7" s="2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8.75" customHeight="1" x14ac:dyDescent="0.25">
      <c r="A9" s="20" t="s">
        <v>1</v>
      </c>
      <c r="B9" s="20" t="s">
        <v>2</v>
      </c>
      <c r="C9" s="20" t="s">
        <v>3</v>
      </c>
      <c r="D9" s="20" t="s">
        <v>72</v>
      </c>
      <c r="E9" s="21" t="s">
        <v>71</v>
      </c>
      <c r="F9" s="21" t="s">
        <v>70</v>
      </c>
      <c r="G9" s="20" t="s">
        <v>4</v>
      </c>
      <c r="H9" s="20"/>
      <c r="I9" s="1"/>
      <c r="J9" s="1"/>
    </row>
    <row r="10" spans="1:10" ht="31.5" customHeight="1" x14ac:dyDescent="0.25">
      <c r="A10" s="20"/>
      <c r="B10" s="20"/>
      <c r="C10" s="20"/>
      <c r="D10" s="20"/>
      <c r="E10" s="22"/>
      <c r="F10" s="22"/>
      <c r="G10" s="15" t="s">
        <v>5</v>
      </c>
      <c r="H10" s="15" t="s">
        <v>6</v>
      </c>
      <c r="I10" s="1"/>
      <c r="J10" s="1"/>
    </row>
    <row r="11" spans="1:10" ht="41.25" customHeight="1" x14ac:dyDescent="0.25">
      <c r="A11" s="9" t="s">
        <v>36</v>
      </c>
      <c r="B11" s="4" t="s">
        <v>7</v>
      </c>
      <c r="C11" s="5" t="s">
        <v>8</v>
      </c>
      <c r="D11" s="10">
        <v>469990.2</v>
      </c>
      <c r="E11" s="10">
        <v>352492.61</v>
      </c>
      <c r="F11" s="10">
        <v>369792.27</v>
      </c>
      <c r="G11" s="10">
        <f>F11-D11</f>
        <v>-100197.93</v>
      </c>
      <c r="H11" s="13">
        <f>F11/D11*100</f>
        <v>78.680846962340922</v>
      </c>
      <c r="I11" s="1"/>
      <c r="J11" s="1"/>
    </row>
    <row r="12" spans="1:10" x14ac:dyDescent="0.25">
      <c r="A12" s="3">
        <v>1</v>
      </c>
      <c r="B12" s="7" t="s">
        <v>69</v>
      </c>
      <c r="C12" s="5" t="s">
        <v>8</v>
      </c>
      <c r="D12" s="10">
        <v>413317.05</v>
      </c>
      <c r="E12" s="10">
        <v>309987.77</v>
      </c>
      <c r="F12" s="10">
        <v>316011.17</v>
      </c>
      <c r="G12" s="10">
        <f t="shared" ref="G12:G35" si="0">F12-D12</f>
        <v>-97305.88</v>
      </c>
      <c r="H12" s="13">
        <f t="shared" ref="H12:H35" si="1">F12/D12*100</f>
        <v>76.457327371324268</v>
      </c>
      <c r="I12" s="1"/>
      <c r="J12" s="1"/>
    </row>
    <row r="13" spans="1:10" x14ac:dyDescent="0.25">
      <c r="A13" s="3"/>
      <c r="B13" s="7" t="s">
        <v>9</v>
      </c>
      <c r="C13" s="5" t="s">
        <v>8</v>
      </c>
      <c r="D13" s="10">
        <v>208283.38</v>
      </c>
      <c r="E13" s="10">
        <f t="shared" ref="E13:E23" si="2">D13/12*9</f>
        <v>156212.535</v>
      </c>
      <c r="F13" s="10">
        <v>148401.9</v>
      </c>
      <c r="G13" s="10">
        <f t="shared" si="0"/>
        <v>-59881.48000000001</v>
      </c>
      <c r="H13" s="13">
        <f t="shared" si="1"/>
        <v>71.249996039050259</v>
      </c>
      <c r="I13" s="1"/>
      <c r="J13" s="1"/>
    </row>
    <row r="14" spans="1:10" s="14" customFormat="1" x14ac:dyDescent="0.25">
      <c r="A14" s="3"/>
      <c r="B14" s="7" t="s">
        <v>10</v>
      </c>
      <c r="C14" s="5" t="s">
        <v>8</v>
      </c>
      <c r="D14" s="10">
        <v>143684.17000000001</v>
      </c>
      <c r="E14" s="10">
        <f t="shared" si="2"/>
        <v>107763.1275</v>
      </c>
      <c r="F14" s="10">
        <v>115198.7</v>
      </c>
      <c r="G14" s="10">
        <f t="shared" si="0"/>
        <v>-28485.470000000016</v>
      </c>
      <c r="H14" s="13">
        <f t="shared" si="1"/>
        <v>80.174942027364594</v>
      </c>
      <c r="I14" s="2"/>
      <c r="J14" s="2"/>
    </row>
    <row r="15" spans="1:10" s="14" customFormat="1" ht="14.25" customHeight="1" x14ac:dyDescent="0.25">
      <c r="A15" s="3"/>
      <c r="B15" s="7" t="s">
        <v>11</v>
      </c>
      <c r="C15" s="5" t="s">
        <v>8</v>
      </c>
      <c r="D15" s="10">
        <v>60791.9</v>
      </c>
      <c r="E15" s="10">
        <f t="shared" si="2"/>
        <v>45593.925000000003</v>
      </c>
      <c r="F15" s="10">
        <v>51823</v>
      </c>
      <c r="G15" s="10">
        <f t="shared" si="0"/>
        <v>-8968.9000000000015</v>
      </c>
      <c r="H15" s="13">
        <f t="shared" si="1"/>
        <v>85.246554228441624</v>
      </c>
      <c r="I15" s="2"/>
      <c r="J15" s="2"/>
    </row>
    <row r="16" spans="1:10" x14ac:dyDescent="0.25">
      <c r="A16" s="3"/>
      <c r="B16" s="7" t="s">
        <v>12</v>
      </c>
      <c r="C16" s="5" t="s">
        <v>8</v>
      </c>
      <c r="D16" s="10">
        <v>557.6</v>
      </c>
      <c r="E16" s="10">
        <f t="shared" si="2"/>
        <v>418.20000000000005</v>
      </c>
      <c r="F16" s="10">
        <v>587.57000000000005</v>
      </c>
      <c r="G16" s="10">
        <f t="shared" si="0"/>
        <v>29.970000000000027</v>
      </c>
      <c r="H16" s="13">
        <f t="shared" si="1"/>
        <v>105.37482065997131</v>
      </c>
      <c r="I16" s="1"/>
      <c r="J16" s="1"/>
    </row>
    <row r="17" spans="1:10" ht="15.75" customHeight="1" x14ac:dyDescent="0.25">
      <c r="A17" s="3">
        <v>2</v>
      </c>
      <c r="B17" s="7" t="s">
        <v>13</v>
      </c>
      <c r="C17" s="5" t="s">
        <v>8</v>
      </c>
      <c r="D17" s="10">
        <v>18136.5</v>
      </c>
      <c r="E17" s="10">
        <f t="shared" si="2"/>
        <v>13602.375</v>
      </c>
      <c r="F17" s="10">
        <v>25052</v>
      </c>
      <c r="G17" s="10">
        <f t="shared" si="0"/>
        <v>6915.5</v>
      </c>
      <c r="H17" s="13">
        <f t="shared" si="1"/>
        <v>138.13028974719487</v>
      </c>
      <c r="I17" s="1"/>
      <c r="J17" s="1"/>
    </row>
    <row r="18" spans="1:10" x14ac:dyDescent="0.25">
      <c r="A18" s="3"/>
      <c r="B18" s="7" t="s">
        <v>14</v>
      </c>
      <c r="C18" s="5" t="s">
        <v>8</v>
      </c>
      <c r="D18" s="10">
        <v>15461.7</v>
      </c>
      <c r="E18" s="10">
        <f t="shared" si="2"/>
        <v>11596.275000000001</v>
      </c>
      <c r="F18" s="10">
        <v>22659</v>
      </c>
      <c r="G18" s="10">
        <f t="shared" si="0"/>
        <v>7197.2999999999993</v>
      </c>
      <c r="H18" s="13">
        <f t="shared" si="1"/>
        <v>146.54921515745357</v>
      </c>
      <c r="I18" s="1"/>
      <c r="J18" s="1"/>
    </row>
    <row r="19" spans="1:10" x14ac:dyDescent="0.25">
      <c r="A19" s="3"/>
      <c r="B19" s="7" t="s">
        <v>15</v>
      </c>
      <c r="C19" s="5" t="s">
        <v>8</v>
      </c>
      <c r="D19" s="10">
        <v>2674.8</v>
      </c>
      <c r="E19" s="10">
        <f t="shared" si="2"/>
        <v>2006.1000000000001</v>
      </c>
      <c r="F19" s="10">
        <v>2393</v>
      </c>
      <c r="G19" s="10">
        <f t="shared" si="0"/>
        <v>-281.80000000000018</v>
      </c>
      <c r="H19" s="13">
        <f t="shared" si="1"/>
        <v>89.464632869747263</v>
      </c>
      <c r="I19" s="1"/>
      <c r="J19" s="1"/>
    </row>
    <row r="20" spans="1:10" x14ac:dyDescent="0.25">
      <c r="A20" s="3">
        <v>3</v>
      </c>
      <c r="B20" s="7" t="s">
        <v>16</v>
      </c>
      <c r="C20" s="5" t="s">
        <v>8</v>
      </c>
      <c r="D20" s="10">
        <v>3233.1</v>
      </c>
      <c r="E20" s="10">
        <f t="shared" si="2"/>
        <v>2424.8250000000003</v>
      </c>
      <c r="F20" s="10">
        <v>2582.4</v>
      </c>
      <c r="G20" s="10">
        <f t="shared" si="0"/>
        <v>-650.69999999999982</v>
      </c>
      <c r="H20" s="13">
        <f t="shared" si="1"/>
        <v>79.873805326157566</v>
      </c>
      <c r="I20" s="1"/>
      <c r="J20" s="1"/>
    </row>
    <row r="21" spans="1:10" x14ac:dyDescent="0.25">
      <c r="A21" s="3">
        <v>4</v>
      </c>
      <c r="B21" s="7" t="s">
        <v>17</v>
      </c>
      <c r="C21" s="5" t="s">
        <v>8</v>
      </c>
      <c r="D21" s="10">
        <v>16341.25</v>
      </c>
      <c r="E21" s="10">
        <f t="shared" si="2"/>
        <v>12255.9375</v>
      </c>
      <c r="F21" s="10">
        <v>12439.8</v>
      </c>
      <c r="G21" s="10">
        <f t="shared" si="0"/>
        <v>-3901.4500000000007</v>
      </c>
      <c r="H21" s="13">
        <f t="shared" si="1"/>
        <v>76.125143425380543</v>
      </c>
      <c r="I21" s="1"/>
      <c r="J21" s="1"/>
    </row>
    <row r="22" spans="1:10" ht="42" customHeight="1" x14ac:dyDescent="0.25">
      <c r="A22" s="3"/>
      <c r="B22" s="7" t="s">
        <v>18</v>
      </c>
      <c r="C22" s="5" t="s">
        <v>8</v>
      </c>
      <c r="D22" s="10">
        <v>16341.25</v>
      </c>
      <c r="E22" s="10">
        <f t="shared" si="2"/>
        <v>12255.9375</v>
      </c>
      <c r="F22" s="10">
        <v>12439.8</v>
      </c>
      <c r="G22" s="10">
        <f t="shared" si="0"/>
        <v>-3901.4500000000007</v>
      </c>
      <c r="H22" s="13">
        <f t="shared" si="1"/>
        <v>76.125143425380543</v>
      </c>
      <c r="I22" s="1"/>
      <c r="J22" s="1"/>
    </row>
    <row r="23" spans="1:10" ht="29.25" customHeight="1" x14ac:dyDescent="0.25">
      <c r="A23" s="3">
        <v>5</v>
      </c>
      <c r="B23" s="7" t="s">
        <v>19</v>
      </c>
      <c r="C23" s="5" t="s">
        <v>8</v>
      </c>
      <c r="D23" s="10">
        <v>14299.2</v>
      </c>
      <c r="E23" s="10">
        <f t="shared" si="2"/>
        <v>10724.400000000001</v>
      </c>
      <c r="F23" s="10">
        <v>10241.799999999999</v>
      </c>
      <c r="G23" s="10">
        <f t="shared" si="0"/>
        <v>-4057.4000000000015</v>
      </c>
      <c r="H23" s="13">
        <f t="shared" si="1"/>
        <v>71.624986013203525</v>
      </c>
      <c r="I23" s="1"/>
      <c r="J23" s="1"/>
    </row>
    <row r="24" spans="1:10" x14ac:dyDescent="0.25">
      <c r="A24" s="3">
        <v>6</v>
      </c>
      <c r="B24" s="7" t="s">
        <v>20</v>
      </c>
      <c r="C24" s="5" t="s">
        <v>8</v>
      </c>
      <c r="D24" s="10">
        <v>4663.1000000000004</v>
      </c>
      <c r="E24" s="10">
        <f t="shared" ref="E24:E34" si="3">D24/12*9</f>
        <v>3497.3250000000003</v>
      </c>
      <c r="F24" s="10">
        <v>3465.1</v>
      </c>
      <c r="G24" s="10">
        <f t="shared" si="0"/>
        <v>-1198.0000000000005</v>
      </c>
      <c r="H24" s="13">
        <f t="shared" si="1"/>
        <v>74.308936115459673</v>
      </c>
      <c r="I24" s="1"/>
      <c r="J24" s="1"/>
    </row>
    <row r="25" spans="1:10" ht="15" customHeight="1" x14ac:dyDescent="0.25">
      <c r="A25" s="3"/>
      <c r="B25" s="7" t="s">
        <v>21</v>
      </c>
      <c r="C25" s="5" t="s">
        <v>8</v>
      </c>
      <c r="D25" s="10">
        <v>3707.2</v>
      </c>
      <c r="E25" s="10">
        <f t="shared" si="3"/>
        <v>2780.4</v>
      </c>
      <c r="F25" s="10">
        <v>2780.4</v>
      </c>
      <c r="G25" s="10">
        <f t="shared" si="0"/>
        <v>-926.79999999999973</v>
      </c>
      <c r="H25" s="13">
        <f t="shared" si="1"/>
        <v>75.000000000000014</v>
      </c>
      <c r="I25" s="1"/>
      <c r="J25" s="1"/>
    </row>
    <row r="26" spans="1:10" ht="12" customHeight="1" x14ac:dyDescent="0.25">
      <c r="A26" s="3"/>
      <c r="B26" s="7" t="s">
        <v>22</v>
      </c>
      <c r="C26" s="5" t="s">
        <v>8</v>
      </c>
      <c r="D26" s="10">
        <v>858.7</v>
      </c>
      <c r="E26" s="10">
        <f t="shared" si="3"/>
        <v>644.02500000000009</v>
      </c>
      <c r="F26" s="10">
        <v>611.79999999999995</v>
      </c>
      <c r="G26" s="10">
        <f t="shared" si="0"/>
        <v>-246.90000000000009</v>
      </c>
      <c r="H26" s="13">
        <f t="shared" si="1"/>
        <v>71.247234191219277</v>
      </c>
      <c r="I26" s="1"/>
      <c r="J26" s="1"/>
    </row>
    <row r="27" spans="1:10" x14ac:dyDescent="0.25">
      <c r="A27" s="3"/>
      <c r="B27" s="7" t="s">
        <v>23</v>
      </c>
      <c r="C27" s="5" t="s">
        <v>8</v>
      </c>
      <c r="D27" s="10">
        <v>97.2</v>
      </c>
      <c r="E27" s="10">
        <f t="shared" si="3"/>
        <v>72.899999999999991</v>
      </c>
      <c r="F27" s="10">
        <v>72.900000000000006</v>
      </c>
      <c r="G27" s="10">
        <f t="shared" si="0"/>
        <v>-24.299999999999997</v>
      </c>
      <c r="H27" s="13">
        <f t="shared" si="1"/>
        <v>75</v>
      </c>
      <c r="I27" s="1"/>
      <c r="J27" s="1"/>
    </row>
    <row r="28" spans="1:10" x14ac:dyDescent="0.25">
      <c r="A28" s="3" t="s">
        <v>37</v>
      </c>
      <c r="B28" s="7" t="s">
        <v>24</v>
      </c>
      <c r="C28" s="5" t="s">
        <v>8</v>
      </c>
      <c r="D28" s="10">
        <v>9908.7999999999993</v>
      </c>
      <c r="E28" s="10">
        <v>7431.59</v>
      </c>
      <c r="F28" s="10">
        <v>9239.7000000000007</v>
      </c>
      <c r="G28" s="10">
        <f t="shared" si="0"/>
        <v>-669.09999999999854</v>
      </c>
      <c r="H28" s="13">
        <f t="shared" si="1"/>
        <v>93.247416437913785</v>
      </c>
      <c r="I28" s="1"/>
      <c r="J28" s="1"/>
    </row>
    <row r="29" spans="1:10" ht="30" x14ac:dyDescent="0.25">
      <c r="A29" s="9">
        <v>7</v>
      </c>
      <c r="B29" s="7" t="s">
        <v>25</v>
      </c>
      <c r="C29" s="5" t="s">
        <v>8</v>
      </c>
      <c r="D29" s="10">
        <v>9908.7999999999993</v>
      </c>
      <c r="E29" s="10">
        <v>7431.59</v>
      </c>
      <c r="F29" s="10">
        <v>9239.7000000000007</v>
      </c>
      <c r="G29" s="10">
        <f t="shared" si="0"/>
        <v>-669.09999999999854</v>
      </c>
      <c r="H29" s="13">
        <f t="shared" si="1"/>
        <v>93.247416437913785</v>
      </c>
      <c r="I29" s="1"/>
      <c r="J29" s="1"/>
    </row>
    <row r="30" spans="1:10" ht="29.25" customHeight="1" x14ac:dyDescent="0.25">
      <c r="A30" s="3"/>
      <c r="B30" s="7" t="s">
        <v>26</v>
      </c>
      <c r="C30" s="5" t="s">
        <v>8</v>
      </c>
      <c r="D30" s="10">
        <v>4424.6000000000004</v>
      </c>
      <c r="E30" s="10">
        <f t="shared" si="3"/>
        <v>3318.4500000000003</v>
      </c>
      <c r="F30" s="10">
        <v>5034</v>
      </c>
      <c r="G30" s="10">
        <f t="shared" si="0"/>
        <v>609.39999999999964</v>
      </c>
      <c r="H30" s="13">
        <f t="shared" si="1"/>
        <v>113.77299642905572</v>
      </c>
      <c r="I30" s="1"/>
      <c r="J30" s="1"/>
    </row>
    <row r="31" spans="1:10" x14ac:dyDescent="0.25">
      <c r="A31" s="3"/>
      <c r="B31" s="7" t="s">
        <v>27</v>
      </c>
      <c r="C31" s="5" t="s">
        <v>8</v>
      </c>
      <c r="D31" s="10">
        <v>765.5</v>
      </c>
      <c r="E31" s="10">
        <f t="shared" si="3"/>
        <v>574.125</v>
      </c>
      <c r="F31" s="10">
        <v>511</v>
      </c>
      <c r="G31" s="10">
        <f t="shared" si="0"/>
        <v>-254.5</v>
      </c>
      <c r="H31" s="13">
        <f t="shared" si="1"/>
        <v>66.753755715218816</v>
      </c>
      <c r="I31" s="1"/>
      <c r="J31" s="1"/>
    </row>
    <row r="32" spans="1:10" x14ac:dyDescent="0.25">
      <c r="A32" s="3"/>
      <c r="B32" s="8" t="s">
        <v>28</v>
      </c>
      <c r="C32" s="5" t="s">
        <v>8</v>
      </c>
      <c r="D32" s="10">
        <v>4515.6000000000004</v>
      </c>
      <c r="E32" s="10">
        <f t="shared" si="3"/>
        <v>3386.7000000000003</v>
      </c>
      <c r="F32" s="10">
        <v>3457.8</v>
      </c>
      <c r="G32" s="10">
        <f t="shared" si="0"/>
        <v>-1057.8000000000002</v>
      </c>
      <c r="H32" s="13">
        <f t="shared" si="1"/>
        <v>76.57454158915759</v>
      </c>
      <c r="I32" s="1"/>
      <c r="J32" s="1"/>
    </row>
    <row r="33" spans="1:10" x14ac:dyDescent="0.25">
      <c r="A33" s="3"/>
      <c r="B33" s="7" t="s">
        <v>29</v>
      </c>
      <c r="C33" s="5" t="s">
        <v>8</v>
      </c>
      <c r="D33" s="10">
        <v>157.1</v>
      </c>
      <c r="E33" s="10">
        <f t="shared" si="3"/>
        <v>117.825</v>
      </c>
      <c r="F33" s="10">
        <v>202.4</v>
      </c>
      <c r="G33" s="10">
        <f t="shared" si="0"/>
        <v>45.300000000000011</v>
      </c>
      <c r="H33" s="13">
        <f t="shared" si="1"/>
        <v>128.83513685550605</v>
      </c>
      <c r="I33" s="1"/>
      <c r="J33" s="1"/>
    </row>
    <row r="34" spans="1:10" ht="14.25" customHeight="1" x14ac:dyDescent="0.25">
      <c r="A34" s="3"/>
      <c r="B34" s="7" t="s">
        <v>30</v>
      </c>
      <c r="C34" s="5" t="s">
        <v>8</v>
      </c>
      <c r="D34" s="10">
        <v>46</v>
      </c>
      <c r="E34" s="10">
        <f t="shared" si="3"/>
        <v>34.5</v>
      </c>
      <c r="F34" s="10">
        <v>34.5</v>
      </c>
      <c r="G34" s="10">
        <f t="shared" si="0"/>
        <v>-11.5</v>
      </c>
      <c r="H34" s="13">
        <f t="shared" si="1"/>
        <v>75</v>
      </c>
      <c r="I34" s="1"/>
      <c r="J34" s="1"/>
    </row>
    <row r="35" spans="1:10" x14ac:dyDescent="0.25">
      <c r="A35" s="3" t="s">
        <v>38</v>
      </c>
      <c r="B35" s="4" t="s">
        <v>31</v>
      </c>
      <c r="C35" s="5" t="s">
        <v>8</v>
      </c>
      <c r="D35" s="10">
        <v>479899</v>
      </c>
      <c r="E35" s="10">
        <v>359924.2</v>
      </c>
      <c r="F35" s="10">
        <v>379031.97</v>
      </c>
      <c r="G35" s="10">
        <f t="shared" si="0"/>
        <v>-100867.03000000003</v>
      </c>
      <c r="H35" s="13">
        <f t="shared" si="1"/>
        <v>78.981612797692847</v>
      </c>
      <c r="I35" s="1"/>
      <c r="J35" s="1"/>
    </row>
    <row r="36" spans="1:10" x14ac:dyDescent="0.25">
      <c r="A36" s="3" t="s">
        <v>39</v>
      </c>
      <c r="B36" s="4" t="s">
        <v>32</v>
      </c>
      <c r="C36" s="5" t="s">
        <v>8</v>
      </c>
      <c r="D36" s="10">
        <v>0</v>
      </c>
      <c r="E36" s="10"/>
      <c r="F36" s="10"/>
      <c r="G36" s="10"/>
      <c r="H36" s="13"/>
      <c r="I36" s="1"/>
      <c r="J36" s="1"/>
    </row>
    <row r="37" spans="1:10" x14ac:dyDescent="0.25">
      <c r="A37" s="3" t="s">
        <v>40</v>
      </c>
      <c r="B37" s="4" t="s">
        <v>33</v>
      </c>
      <c r="C37" s="5" t="s">
        <v>8</v>
      </c>
      <c r="D37" s="10">
        <v>479899</v>
      </c>
      <c r="E37" s="10">
        <v>359924.2</v>
      </c>
      <c r="F37" s="10">
        <v>379031.97</v>
      </c>
      <c r="G37" s="10">
        <f>F37-D37</f>
        <v>-100867.03000000003</v>
      </c>
      <c r="H37" s="13">
        <f t="shared" ref="H37:H38" si="4">F37/D37*100</f>
        <v>78.981612797692847</v>
      </c>
      <c r="I37" s="1"/>
      <c r="J37" s="1"/>
    </row>
    <row r="38" spans="1:10" x14ac:dyDescent="0.25">
      <c r="A38" s="6"/>
      <c r="B38" s="23" t="s">
        <v>34</v>
      </c>
      <c r="C38" s="5" t="s">
        <v>41</v>
      </c>
      <c r="D38" s="10">
        <v>383</v>
      </c>
      <c r="E38" s="10">
        <f t="shared" ref="E38" si="5">D38/12*9</f>
        <v>287.25</v>
      </c>
      <c r="F38" s="10">
        <v>200</v>
      </c>
      <c r="G38" s="10">
        <f>F38-D38</f>
        <v>-183</v>
      </c>
      <c r="H38" s="13">
        <f t="shared" si="4"/>
        <v>52.219321148825074</v>
      </c>
      <c r="I38" s="1"/>
      <c r="J38" s="1"/>
    </row>
    <row r="39" spans="1:10" x14ac:dyDescent="0.25">
      <c r="A39" s="6"/>
      <c r="B39" s="23"/>
      <c r="C39" s="5" t="s">
        <v>8</v>
      </c>
      <c r="D39" s="5"/>
      <c r="E39" s="10"/>
      <c r="F39" s="10"/>
      <c r="G39" s="10"/>
      <c r="H39" s="13"/>
      <c r="I39" s="1"/>
      <c r="J39" s="1"/>
    </row>
    <row r="40" spans="1:10" x14ac:dyDescent="0.25">
      <c r="A40" s="6"/>
      <c r="B40" s="4" t="s">
        <v>35</v>
      </c>
      <c r="C40" s="5" t="s">
        <v>42</v>
      </c>
      <c r="D40" s="10">
        <v>1253</v>
      </c>
      <c r="E40" s="10">
        <f>E37/E38</f>
        <v>1252.9998259355962</v>
      </c>
      <c r="F40" s="10">
        <f>F37/F38</f>
        <v>1895.1598499999998</v>
      </c>
      <c r="G40" s="10">
        <f>F40-D40</f>
        <v>642.15984999999978</v>
      </c>
      <c r="H40" s="13">
        <f>F40/D40*100</f>
        <v>151.2497885075818</v>
      </c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1"/>
      <c r="B45" s="2" t="s">
        <v>82</v>
      </c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 t="s">
        <v>0</v>
      </c>
      <c r="B51" s="1"/>
      <c r="C51" s="1"/>
      <c r="D51" s="1"/>
      <c r="E51" s="1"/>
      <c r="F51" s="1"/>
      <c r="G51" s="1"/>
      <c r="H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</row>
    <row r="53" spans="1:10" x14ac:dyDescent="0.25">
      <c r="A53" s="1"/>
      <c r="B53" s="18" t="s">
        <v>80</v>
      </c>
      <c r="D53" s="1"/>
      <c r="E53" s="1"/>
      <c r="F53" s="1"/>
      <c r="G53" s="1"/>
      <c r="H53" s="1"/>
    </row>
    <row r="54" spans="1:10" x14ac:dyDescent="0.25">
      <c r="A54" s="16" t="s">
        <v>74</v>
      </c>
      <c r="B54" s="18"/>
      <c r="C54" s="16"/>
      <c r="D54" s="16"/>
      <c r="E54" s="16"/>
      <c r="F54" s="16"/>
      <c r="G54" s="16"/>
      <c r="H54" s="1"/>
    </row>
    <row r="55" spans="1:10" x14ac:dyDescent="0.25">
      <c r="A55" s="1"/>
      <c r="B55" s="18" t="s">
        <v>75</v>
      </c>
      <c r="C55" s="1"/>
      <c r="D55" s="1"/>
      <c r="E55" s="1"/>
      <c r="F55" s="1"/>
      <c r="G55" s="1"/>
      <c r="H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</row>
    <row r="57" spans="1:10" ht="15" customHeight="1" x14ac:dyDescent="0.25">
      <c r="A57" s="20" t="s">
        <v>1</v>
      </c>
      <c r="B57" s="20" t="s">
        <v>2</v>
      </c>
      <c r="C57" s="20" t="s">
        <v>3</v>
      </c>
      <c r="D57" s="20" t="s">
        <v>72</v>
      </c>
      <c r="E57" s="21" t="s">
        <v>71</v>
      </c>
      <c r="F57" s="21" t="s">
        <v>70</v>
      </c>
      <c r="G57" s="20" t="s">
        <v>4</v>
      </c>
      <c r="H57" s="20"/>
    </row>
    <row r="58" spans="1:10" ht="31.5" customHeight="1" x14ac:dyDescent="0.25">
      <c r="A58" s="20"/>
      <c r="B58" s="20"/>
      <c r="C58" s="20"/>
      <c r="D58" s="20"/>
      <c r="E58" s="22"/>
      <c r="F58" s="22"/>
      <c r="G58" s="15" t="s">
        <v>5</v>
      </c>
      <c r="H58" s="15" t="s">
        <v>6</v>
      </c>
    </row>
    <row r="59" spans="1:10" ht="42.75" x14ac:dyDescent="0.25">
      <c r="A59" s="9" t="s">
        <v>36</v>
      </c>
      <c r="B59" s="11" t="s">
        <v>7</v>
      </c>
      <c r="C59" s="5" t="s">
        <v>8</v>
      </c>
      <c r="D59" s="10">
        <v>141936.4</v>
      </c>
      <c r="E59" s="10">
        <f>D59/12*9</f>
        <v>106452.29999999999</v>
      </c>
      <c r="F59" s="10">
        <v>175115.69</v>
      </c>
      <c r="G59" s="10">
        <f t="shared" ref="G59:G61" si="6">F59-D59</f>
        <v>33179.290000000008</v>
      </c>
      <c r="H59" s="13">
        <f>F59/D59*100</f>
        <v>123.37616707201254</v>
      </c>
    </row>
    <row r="60" spans="1:10" x14ac:dyDescent="0.25">
      <c r="A60" s="3">
        <v>1</v>
      </c>
      <c r="B60" s="7" t="s">
        <v>69</v>
      </c>
      <c r="C60" s="5" t="s">
        <v>8</v>
      </c>
      <c r="D60" s="10">
        <v>35140.230000000003</v>
      </c>
      <c r="E60" s="10">
        <f>D60/12*9</f>
        <v>26355.172500000004</v>
      </c>
      <c r="F60" s="10">
        <v>25816.04</v>
      </c>
      <c r="G60" s="10">
        <f t="shared" si="6"/>
        <v>-9324.1900000000023</v>
      </c>
      <c r="H60" s="13">
        <f t="shared" ref="H60:H61" si="7">F60/D60*100</f>
        <v>73.465768436916889</v>
      </c>
    </row>
    <row r="61" spans="1:10" x14ac:dyDescent="0.25">
      <c r="A61" s="3"/>
      <c r="B61" s="7" t="s">
        <v>9</v>
      </c>
      <c r="C61" s="5" t="s">
        <v>8</v>
      </c>
      <c r="D61" s="10">
        <v>10245</v>
      </c>
      <c r="E61" s="10">
        <f>D61/12*9</f>
        <v>7683.75</v>
      </c>
      <c r="F61" s="10">
        <v>7299</v>
      </c>
      <c r="G61" s="10">
        <f t="shared" si="6"/>
        <v>-2946</v>
      </c>
      <c r="H61" s="13">
        <f t="shared" si="7"/>
        <v>71.244509516837482</v>
      </c>
    </row>
    <row r="62" spans="1:10" x14ac:dyDescent="0.25">
      <c r="A62" s="3"/>
      <c r="B62" s="7" t="s">
        <v>10</v>
      </c>
      <c r="C62" s="5" t="s">
        <v>8</v>
      </c>
      <c r="D62" s="10"/>
      <c r="E62" s="10"/>
      <c r="F62" s="10"/>
      <c r="G62" s="10"/>
      <c r="H62" s="13"/>
    </row>
    <row r="63" spans="1:10" s="14" customFormat="1" x14ac:dyDescent="0.25">
      <c r="A63" s="3"/>
      <c r="B63" s="7" t="s">
        <v>11</v>
      </c>
      <c r="C63" s="5" t="s">
        <v>8</v>
      </c>
      <c r="D63" s="10">
        <v>11109.39</v>
      </c>
      <c r="E63" s="10">
        <f>D63/12*9</f>
        <v>8332.0424999999996</v>
      </c>
      <c r="F63" s="10">
        <v>8332.0400000000009</v>
      </c>
      <c r="G63" s="10">
        <f t="shared" ref="G63:G90" si="8">F63-D63</f>
        <v>-2777.3499999999985</v>
      </c>
      <c r="H63" s="13">
        <f t="shared" ref="H63:H90" si="9">F63/D63*100</f>
        <v>74.999977496514219</v>
      </c>
    </row>
    <row r="64" spans="1:10" x14ac:dyDescent="0.25">
      <c r="A64" s="3"/>
      <c r="B64" s="7" t="s">
        <v>12</v>
      </c>
      <c r="C64" s="5" t="s">
        <v>8</v>
      </c>
      <c r="D64" s="10">
        <v>3500</v>
      </c>
      <c r="E64" s="10">
        <f>D64/12*9</f>
        <v>2625</v>
      </c>
      <c r="F64" s="10">
        <v>3688</v>
      </c>
      <c r="G64" s="10">
        <f t="shared" si="8"/>
        <v>188</v>
      </c>
      <c r="H64" s="13">
        <f t="shared" si="9"/>
        <v>105.37142857142857</v>
      </c>
    </row>
    <row r="65" spans="1:8" ht="30" x14ac:dyDescent="0.25">
      <c r="A65" s="3"/>
      <c r="B65" s="7" t="s">
        <v>43</v>
      </c>
      <c r="C65" s="5"/>
      <c r="D65" s="10">
        <v>10285.84</v>
      </c>
      <c r="E65" s="10">
        <f>D65/12*9</f>
        <v>7714.38</v>
      </c>
      <c r="F65" s="10">
        <v>6497</v>
      </c>
      <c r="G65" s="10">
        <f t="shared" si="8"/>
        <v>-3788.84</v>
      </c>
      <c r="H65" s="13">
        <f t="shared" si="9"/>
        <v>63.164505767151738</v>
      </c>
    </row>
    <row r="66" spans="1:8" x14ac:dyDescent="0.25">
      <c r="A66" s="3">
        <v>2</v>
      </c>
      <c r="B66" s="7" t="s">
        <v>13</v>
      </c>
      <c r="C66" s="5" t="s">
        <v>8</v>
      </c>
      <c r="D66" s="10">
        <v>62714.5</v>
      </c>
      <c r="E66" s="10">
        <f t="shared" ref="E66:E90" si="10">D66/12*9</f>
        <v>47035.875</v>
      </c>
      <c r="F66" s="10">
        <v>86595</v>
      </c>
      <c r="G66" s="10">
        <f t="shared" si="8"/>
        <v>23880.5</v>
      </c>
      <c r="H66" s="13">
        <f t="shared" si="9"/>
        <v>138.07811590620989</v>
      </c>
    </row>
    <row r="67" spans="1:8" x14ac:dyDescent="0.25">
      <c r="A67" s="3"/>
      <c r="B67" s="7" t="s">
        <v>14</v>
      </c>
      <c r="C67" s="5" t="s">
        <v>8</v>
      </c>
      <c r="D67" s="10">
        <v>53408</v>
      </c>
      <c r="E67" s="10">
        <f t="shared" si="10"/>
        <v>40056</v>
      </c>
      <c r="F67" s="10">
        <v>78269</v>
      </c>
      <c r="G67" s="10">
        <f t="shared" si="8"/>
        <v>24861</v>
      </c>
      <c r="H67" s="13">
        <f t="shared" si="9"/>
        <v>146.54920611144397</v>
      </c>
    </row>
    <row r="68" spans="1:8" x14ac:dyDescent="0.25">
      <c r="A68" s="3"/>
      <c r="B68" s="7" t="s">
        <v>15</v>
      </c>
      <c r="C68" s="5" t="s">
        <v>8</v>
      </c>
      <c r="D68" s="10">
        <v>9306.5</v>
      </c>
      <c r="E68" s="10">
        <f t="shared" si="10"/>
        <v>6979.875</v>
      </c>
      <c r="F68" s="10">
        <v>8326</v>
      </c>
      <c r="G68" s="10">
        <f t="shared" si="8"/>
        <v>-980.5</v>
      </c>
      <c r="H68" s="13">
        <f t="shared" si="9"/>
        <v>89.464352871648842</v>
      </c>
    </row>
    <row r="69" spans="1:8" x14ac:dyDescent="0.25">
      <c r="A69" s="3">
        <v>3</v>
      </c>
      <c r="B69" s="7" t="s">
        <v>16</v>
      </c>
      <c r="C69" s="5" t="s">
        <v>8</v>
      </c>
      <c r="D69" s="10">
        <v>22002.2</v>
      </c>
      <c r="E69" s="10">
        <f t="shared" si="10"/>
        <v>16501.650000000001</v>
      </c>
      <c r="F69" s="10">
        <v>47079</v>
      </c>
      <c r="G69" s="10">
        <f t="shared" si="8"/>
        <v>25076.799999999999</v>
      </c>
      <c r="H69" s="13">
        <f t="shared" si="9"/>
        <v>213.97405713974055</v>
      </c>
    </row>
    <row r="70" spans="1:8" x14ac:dyDescent="0.25">
      <c r="A70" s="3">
        <v>4</v>
      </c>
      <c r="B70" s="7" t="s">
        <v>17</v>
      </c>
      <c r="C70" s="5" t="s">
        <v>8</v>
      </c>
      <c r="D70" s="10">
        <v>11057.59</v>
      </c>
      <c r="E70" s="10">
        <f t="shared" si="10"/>
        <v>8293.1924999999992</v>
      </c>
      <c r="F70" s="10">
        <v>8417.6</v>
      </c>
      <c r="G70" s="10">
        <f t="shared" si="8"/>
        <v>-2639.99</v>
      </c>
      <c r="H70" s="13">
        <f t="shared" si="9"/>
        <v>76.125086931239082</v>
      </c>
    </row>
    <row r="71" spans="1:8" ht="45" x14ac:dyDescent="0.25">
      <c r="A71" s="3"/>
      <c r="B71" s="7" t="s">
        <v>18</v>
      </c>
      <c r="C71" s="5" t="s">
        <v>8</v>
      </c>
      <c r="D71" s="10">
        <v>11057.59</v>
      </c>
      <c r="E71" s="10">
        <f t="shared" si="10"/>
        <v>8293.1924999999992</v>
      </c>
      <c r="F71" s="10">
        <v>8417.6</v>
      </c>
      <c r="G71" s="10">
        <f t="shared" si="8"/>
        <v>-2639.99</v>
      </c>
      <c r="H71" s="13">
        <f t="shared" si="9"/>
        <v>76.125086931239082</v>
      </c>
    </row>
    <row r="72" spans="1:8" ht="30" x14ac:dyDescent="0.25">
      <c r="A72" s="3">
        <v>5</v>
      </c>
      <c r="B72" s="7" t="s">
        <v>19</v>
      </c>
      <c r="C72" s="5" t="s">
        <v>8</v>
      </c>
      <c r="D72" s="10">
        <v>9983.08</v>
      </c>
      <c r="E72" s="10">
        <f t="shared" si="10"/>
        <v>7487.3099999999995</v>
      </c>
      <c r="F72" s="10">
        <v>6461.5</v>
      </c>
      <c r="G72" s="10">
        <f t="shared" si="8"/>
        <v>-3521.58</v>
      </c>
      <c r="H72" s="13">
        <f t="shared" si="9"/>
        <v>64.724513877480689</v>
      </c>
    </row>
    <row r="73" spans="1:8" x14ac:dyDescent="0.25">
      <c r="A73" s="3">
        <v>6</v>
      </c>
      <c r="B73" s="7" t="s">
        <v>20</v>
      </c>
      <c r="C73" s="5" t="s">
        <v>8</v>
      </c>
      <c r="D73" s="10">
        <v>1038.8</v>
      </c>
      <c r="E73" s="10">
        <f t="shared" si="10"/>
        <v>779.09999999999991</v>
      </c>
      <c r="F73" s="10">
        <v>746.55</v>
      </c>
      <c r="G73" s="10">
        <f t="shared" si="8"/>
        <v>-292.25</v>
      </c>
      <c r="H73" s="13">
        <f t="shared" si="9"/>
        <v>71.866576819407001</v>
      </c>
    </row>
    <row r="74" spans="1:8" x14ac:dyDescent="0.25">
      <c r="A74" s="3"/>
      <c r="B74" s="7" t="s">
        <v>22</v>
      </c>
      <c r="C74" s="5" t="s">
        <v>8</v>
      </c>
      <c r="D74" s="10">
        <v>868.6</v>
      </c>
      <c r="E74" s="10">
        <f t="shared" si="10"/>
        <v>651.45000000000005</v>
      </c>
      <c r="F74" s="10">
        <v>618.9</v>
      </c>
      <c r="G74" s="10">
        <f t="shared" si="8"/>
        <v>-249.70000000000005</v>
      </c>
      <c r="H74" s="13">
        <f t="shared" si="9"/>
        <v>71.252590375316601</v>
      </c>
    </row>
    <row r="75" spans="1:8" x14ac:dyDescent="0.25">
      <c r="A75" s="3"/>
      <c r="B75" s="7" t="s">
        <v>23</v>
      </c>
      <c r="C75" s="5" t="s">
        <v>8</v>
      </c>
      <c r="D75" s="10">
        <v>170.2</v>
      </c>
      <c r="E75" s="10">
        <f t="shared" si="10"/>
        <v>127.64999999999999</v>
      </c>
      <c r="F75" s="10">
        <v>127.65</v>
      </c>
      <c r="G75" s="10">
        <f t="shared" si="8"/>
        <v>-42.549999999999983</v>
      </c>
      <c r="H75" s="13">
        <f t="shared" si="9"/>
        <v>75.000000000000014</v>
      </c>
    </row>
    <row r="76" spans="1:8" x14ac:dyDescent="0.25">
      <c r="A76" s="3" t="s">
        <v>37</v>
      </c>
      <c r="B76" s="7" t="s">
        <v>24</v>
      </c>
      <c r="C76" s="5" t="s">
        <v>8</v>
      </c>
      <c r="D76" s="10">
        <v>29494.400000000001</v>
      </c>
      <c r="E76" s="10">
        <f t="shared" si="10"/>
        <v>22120.800000000003</v>
      </c>
      <c r="F76" s="10">
        <v>27670.45</v>
      </c>
      <c r="G76" s="10">
        <f t="shared" si="8"/>
        <v>-1823.9500000000007</v>
      </c>
      <c r="H76" s="13">
        <f t="shared" si="9"/>
        <v>93.815944721709883</v>
      </c>
    </row>
    <row r="77" spans="1:8" ht="30" x14ac:dyDescent="0.25">
      <c r="A77" s="9">
        <v>7</v>
      </c>
      <c r="B77" s="7" t="s">
        <v>25</v>
      </c>
      <c r="C77" s="5" t="s">
        <v>8</v>
      </c>
      <c r="D77" s="10">
        <v>29494.400000000001</v>
      </c>
      <c r="E77" s="10">
        <f t="shared" si="10"/>
        <v>22120.800000000003</v>
      </c>
      <c r="F77" s="10">
        <v>27670.45</v>
      </c>
      <c r="G77" s="10">
        <f t="shared" si="8"/>
        <v>-1823.9500000000007</v>
      </c>
      <c r="H77" s="13">
        <f t="shared" si="9"/>
        <v>93.815944721709883</v>
      </c>
    </row>
    <row r="78" spans="1:8" ht="30" x14ac:dyDescent="0.25">
      <c r="A78" s="3"/>
      <c r="B78" s="7" t="s">
        <v>26</v>
      </c>
      <c r="C78" s="5" t="s">
        <v>8</v>
      </c>
      <c r="D78" s="10">
        <v>13386.02</v>
      </c>
      <c r="E78" s="10">
        <f t="shared" si="10"/>
        <v>10039.515000000001</v>
      </c>
      <c r="F78" s="10">
        <v>15230</v>
      </c>
      <c r="G78" s="10">
        <f t="shared" si="8"/>
        <v>1843.9799999999996</v>
      </c>
      <c r="H78" s="13">
        <f t="shared" si="9"/>
        <v>113.77541644192972</v>
      </c>
    </row>
    <row r="79" spans="1:8" x14ac:dyDescent="0.25">
      <c r="A79" s="3"/>
      <c r="B79" s="7" t="s">
        <v>27</v>
      </c>
      <c r="C79" s="5" t="s">
        <v>8</v>
      </c>
      <c r="D79" s="10">
        <v>2315.7800000000002</v>
      </c>
      <c r="E79" s="10">
        <f t="shared" si="10"/>
        <v>1736.835</v>
      </c>
      <c r="F79" s="10">
        <v>1545.78</v>
      </c>
      <c r="G79" s="10">
        <f t="shared" si="8"/>
        <v>-770.00000000000023</v>
      </c>
      <c r="H79" s="13">
        <f t="shared" si="9"/>
        <v>66.749863976716256</v>
      </c>
    </row>
    <row r="80" spans="1:8" x14ac:dyDescent="0.25">
      <c r="A80" s="3"/>
      <c r="B80" s="7" t="s">
        <v>28</v>
      </c>
      <c r="C80" s="5" t="s">
        <v>8</v>
      </c>
      <c r="D80" s="10">
        <v>3031.4</v>
      </c>
      <c r="E80" s="10">
        <f t="shared" si="10"/>
        <v>2273.5500000000002</v>
      </c>
      <c r="F80" s="10">
        <v>2321.3000000000002</v>
      </c>
      <c r="G80" s="10">
        <f t="shared" si="8"/>
        <v>-710.09999999999991</v>
      </c>
      <c r="H80" s="13">
        <f t="shared" si="9"/>
        <v>76.575179784917864</v>
      </c>
    </row>
    <row r="81" spans="1:8" x14ac:dyDescent="0.25">
      <c r="A81" s="3"/>
      <c r="B81" s="7" t="s">
        <v>44</v>
      </c>
      <c r="C81" s="5" t="s">
        <v>8</v>
      </c>
      <c r="D81" s="10">
        <v>817.1</v>
      </c>
      <c r="E81" s="10">
        <f t="shared" si="10"/>
        <v>612.82500000000005</v>
      </c>
      <c r="F81" s="10">
        <v>582.16999999999996</v>
      </c>
      <c r="G81" s="10">
        <f t="shared" si="8"/>
        <v>-234.93000000000006</v>
      </c>
      <c r="H81" s="13">
        <f t="shared" si="9"/>
        <v>71.248317219434583</v>
      </c>
    </row>
    <row r="82" spans="1:8" x14ac:dyDescent="0.25">
      <c r="A82" s="3"/>
      <c r="B82" s="7" t="s">
        <v>29</v>
      </c>
      <c r="C82" s="5" t="s">
        <v>8</v>
      </c>
      <c r="D82" s="10">
        <v>581.9</v>
      </c>
      <c r="E82" s="10">
        <f t="shared" si="10"/>
        <v>436.42500000000001</v>
      </c>
      <c r="F82" s="10">
        <v>749.8</v>
      </c>
      <c r="G82" s="10">
        <f t="shared" si="8"/>
        <v>167.89999999999998</v>
      </c>
      <c r="H82" s="13">
        <f t="shared" si="9"/>
        <v>128.85375494071144</v>
      </c>
    </row>
    <row r="83" spans="1:8" x14ac:dyDescent="0.25">
      <c r="A83" s="3"/>
      <c r="B83" s="7" t="s">
        <v>45</v>
      </c>
      <c r="C83" s="5" t="s">
        <v>8</v>
      </c>
      <c r="D83" s="10">
        <v>390.5</v>
      </c>
      <c r="E83" s="10">
        <f t="shared" si="10"/>
        <v>292.875</v>
      </c>
      <c r="F83" s="10">
        <v>292.87</v>
      </c>
      <c r="G83" s="10">
        <f t="shared" si="8"/>
        <v>-97.63</v>
      </c>
      <c r="H83" s="13">
        <f t="shared" si="9"/>
        <v>74.998719590268891</v>
      </c>
    </row>
    <row r="84" spans="1:8" x14ac:dyDescent="0.25">
      <c r="A84" s="3"/>
      <c r="B84" s="7" t="s">
        <v>46</v>
      </c>
      <c r="C84" s="5" t="s">
        <v>8</v>
      </c>
      <c r="D84" s="10">
        <v>131.6</v>
      </c>
      <c r="E84" s="10">
        <f t="shared" si="10"/>
        <v>98.7</v>
      </c>
      <c r="F84" s="10">
        <v>232</v>
      </c>
      <c r="G84" s="10">
        <f t="shared" si="8"/>
        <v>100.4</v>
      </c>
      <c r="H84" s="13">
        <f t="shared" si="9"/>
        <v>176.29179331306992</v>
      </c>
    </row>
    <row r="85" spans="1:8" x14ac:dyDescent="0.25">
      <c r="A85" s="3"/>
      <c r="B85" s="7" t="s">
        <v>47</v>
      </c>
      <c r="C85" s="5" t="s">
        <v>8</v>
      </c>
      <c r="D85" s="10">
        <v>409.8</v>
      </c>
      <c r="E85" s="10">
        <f t="shared" si="10"/>
        <v>307.34999999999997</v>
      </c>
      <c r="F85" s="10">
        <v>367.03</v>
      </c>
      <c r="G85" s="10">
        <f t="shared" si="8"/>
        <v>-42.770000000000039</v>
      </c>
      <c r="H85" s="13">
        <f t="shared" si="9"/>
        <v>89.563201561737429</v>
      </c>
    </row>
    <row r="86" spans="1:8" x14ac:dyDescent="0.25">
      <c r="A86" s="3"/>
      <c r="B86" s="7" t="s">
        <v>48</v>
      </c>
      <c r="C86" s="5" t="s">
        <v>8</v>
      </c>
      <c r="D86" s="10">
        <v>535.20000000000005</v>
      </c>
      <c r="E86" s="10">
        <f t="shared" si="10"/>
        <v>401.40000000000003</v>
      </c>
      <c r="F86" s="10">
        <v>401.4</v>
      </c>
      <c r="G86" s="10">
        <f t="shared" si="8"/>
        <v>-133.80000000000007</v>
      </c>
      <c r="H86" s="13">
        <f t="shared" si="9"/>
        <v>74.999999999999986</v>
      </c>
    </row>
    <row r="87" spans="1:8" x14ac:dyDescent="0.25">
      <c r="A87" s="3"/>
      <c r="B87" s="7" t="s">
        <v>49</v>
      </c>
      <c r="C87" s="5" t="s">
        <v>8</v>
      </c>
      <c r="D87" s="10">
        <v>1307.8</v>
      </c>
      <c r="E87" s="10">
        <f t="shared" si="10"/>
        <v>980.85</v>
      </c>
      <c r="F87" s="10">
        <v>968.5</v>
      </c>
      <c r="G87" s="10">
        <f t="shared" si="8"/>
        <v>-339.29999999999995</v>
      </c>
      <c r="H87" s="13">
        <f t="shared" si="9"/>
        <v>74.055666003976157</v>
      </c>
    </row>
    <row r="88" spans="1:8" x14ac:dyDescent="0.25">
      <c r="A88" s="3"/>
      <c r="B88" s="7" t="s">
        <v>50</v>
      </c>
      <c r="C88" s="5" t="s">
        <v>8</v>
      </c>
      <c r="D88" s="10">
        <v>5400</v>
      </c>
      <c r="E88" s="10">
        <f t="shared" si="10"/>
        <v>4050</v>
      </c>
      <c r="F88" s="10">
        <v>4082</v>
      </c>
      <c r="G88" s="10">
        <f t="shared" si="8"/>
        <v>-1318</v>
      </c>
      <c r="H88" s="13">
        <f t="shared" si="9"/>
        <v>75.592592592592595</v>
      </c>
    </row>
    <row r="89" spans="1:8" x14ac:dyDescent="0.25">
      <c r="A89" s="3"/>
      <c r="B89" s="7" t="s">
        <v>51</v>
      </c>
      <c r="C89" s="5" t="s">
        <v>8</v>
      </c>
      <c r="D89" s="10">
        <v>1187.3</v>
      </c>
      <c r="E89" s="10">
        <f t="shared" si="10"/>
        <v>890.47499999999991</v>
      </c>
      <c r="F89" s="10">
        <v>897.6</v>
      </c>
      <c r="G89" s="10">
        <f t="shared" si="8"/>
        <v>-289.69999999999993</v>
      </c>
      <c r="H89" s="13">
        <f t="shared" si="9"/>
        <v>75.600101069653846</v>
      </c>
    </row>
    <row r="90" spans="1:8" x14ac:dyDescent="0.25">
      <c r="A90" s="3" t="s">
        <v>38</v>
      </c>
      <c r="B90" s="4" t="s">
        <v>31</v>
      </c>
      <c r="C90" s="5" t="s">
        <v>8</v>
      </c>
      <c r="D90" s="10">
        <v>171430.8</v>
      </c>
      <c r="E90" s="10">
        <f t="shared" si="10"/>
        <v>128573.09999999999</v>
      </c>
      <c r="F90" s="10">
        <v>202786.14</v>
      </c>
      <c r="G90" s="10">
        <f t="shared" si="8"/>
        <v>31355.340000000026</v>
      </c>
      <c r="H90" s="13">
        <f t="shared" si="9"/>
        <v>118.29037722509609</v>
      </c>
    </row>
    <row r="91" spans="1:8" x14ac:dyDescent="0.25">
      <c r="A91" s="3" t="s">
        <v>39</v>
      </c>
      <c r="B91" s="4" t="s">
        <v>32</v>
      </c>
      <c r="C91" s="5" t="s">
        <v>8</v>
      </c>
      <c r="D91" s="10">
        <v>0</v>
      </c>
      <c r="E91" s="10"/>
      <c r="F91" s="10"/>
      <c r="G91" s="10"/>
      <c r="H91" s="13"/>
    </row>
    <row r="92" spans="1:8" x14ac:dyDescent="0.25">
      <c r="A92" s="3" t="s">
        <v>40</v>
      </c>
      <c r="B92" s="4" t="s">
        <v>33</v>
      </c>
      <c r="C92" s="5" t="s">
        <v>8</v>
      </c>
      <c r="D92" s="10">
        <v>171430.8</v>
      </c>
      <c r="E92" s="10">
        <f t="shared" ref="E92:E95" si="11">D92/12*9</f>
        <v>128573.09999999999</v>
      </c>
      <c r="F92" s="10">
        <v>202786.14</v>
      </c>
      <c r="G92" s="10">
        <f t="shared" ref="G92:G96" si="12">F92-D92</f>
        <v>31355.340000000026</v>
      </c>
      <c r="H92" s="13">
        <f t="shared" ref="H92:H96" si="13">F92/D92*100</f>
        <v>118.29037722509609</v>
      </c>
    </row>
    <row r="93" spans="1:8" x14ac:dyDescent="0.25">
      <c r="A93" s="3"/>
      <c r="B93" s="4" t="s">
        <v>34</v>
      </c>
      <c r="C93" s="5" t="s">
        <v>41</v>
      </c>
      <c r="D93" s="10">
        <v>383</v>
      </c>
      <c r="E93" s="10">
        <f t="shared" si="11"/>
        <v>287.25</v>
      </c>
      <c r="F93" s="10">
        <v>200</v>
      </c>
      <c r="G93" s="10">
        <f t="shared" si="12"/>
        <v>-183</v>
      </c>
      <c r="H93" s="13">
        <f t="shared" si="13"/>
        <v>52.219321148825074</v>
      </c>
    </row>
    <row r="94" spans="1:8" x14ac:dyDescent="0.25">
      <c r="A94" s="6"/>
      <c r="B94" s="23" t="s">
        <v>52</v>
      </c>
      <c r="C94" s="5" t="s">
        <v>41</v>
      </c>
      <c r="D94" s="10">
        <v>22.98</v>
      </c>
      <c r="E94" s="10">
        <f t="shared" si="11"/>
        <v>17.234999999999999</v>
      </c>
      <c r="F94" s="10">
        <v>14.5</v>
      </c>
      <c r="G94" s="10">
        <f t="shared" si="12"/>
        <v>-8.48</v>
      </c>
      <c r="H94" s="13">
        <f t="shared" si="13"/>
        <v>63.09834638816362</v>
      </c>
    </row>
    <row r="95" spans="1:8" x14ac:dyDescent="0.25">
      <c r="A95" s="6"/>
      <c r="B95" s="23"/>
      <c r="C95" s="5" t="s">
        <v>8</v>
      </c>
      <c r="D95" s="5">
        <v>10285.84</v>
      </c>
      <c r="E95" s="10">
        <f t="shared" si="11"/>
        <v>7714.38</v>
      </c>
      <c r="F95" s="10">
        <v>6497</v>
      </c>
      <c r="G95" s="10">
        <f t="shared" si="12"/>
        <v>-3788.84</v>
      </c>
      <c r="H95" s="13">
        <f t="shared" si="13"/>
        <v>63.164505767151738</v>
      </c>
    </row>
    <row r="96" spans="1:8" x14ac:dyDescent="0.25">
      <c r="A96" s="6"/>
      <c r="B96" s="4" t="s">
        <v>35</v>
      </c>
      <c r="C96" s="5" t="s">
        <v>42</v>
      </c>
      <c r="D96" s="10">
        <v>447.6</v>
      </c>
      <c r="E96" s="10">
        <f>E92/E93</f>
        <v>447.59999999999997</v>
      </c>
      <c r="F96" s="10">
        <f>F92/F93</f>
        <v>1013.9307000000001</v>
      </c>
      <c r="G96" s="10">
        <f t="shared" si="12"/>
        <v>566.33070000000009</v>
      </c>
      <c r="H96" s="13">
        <f t="shared" si="13"/>
        <v>226.52607238605898</v>
      </c>
    </row>
    <row r="97" spans="1:10" x14ac:dyDescent="0.25">
      <c r="A97" s="1"/>
      <c r="B97" s="1"/>
      <c r="C97" s="1"/>
      <c r="D97" s="1"/>
      <c r="E97" s="1"/>
      <c r="F97" s="1"/>
      <c r="G97" s="1"/>
      <c r="H97" s="1"/>
    </row>
    <row r="98" spans="1:10" x14ac:dyDescent="0.25">
      <c r="A98" s="1"/>
      <c r="C98" s="1"/>
      <c r="D98" s="1"/>
      <c r="E98" s="1"/>
      <c r="F98" s="1"/>
      <c r="G98" s="1"/>
      <c r="H98" s="1"/>
    </row>
    <row r="99" spans="1:10" x14ac:dyDescent="0.25">
      <c r="A99" s="1"/>
      <c r="B99" s="2" t="s">
        <v>82</v>
      </c>
      <c r="C99" s="1"/>
      <c r="D99" s="1"/>
      <c r="E99" s="1"/>
      <c r="F99" s="1"/>
      <c r="G99" s="1"/>
      <c r="H99" s="1"/>
    </row>
    <row r="100" spans="1:10" x14ac:dyDescent="0.25">
      <c r="A100" s="1" t="s">
        <v>0</v>
      </c>
      <c r="B100" s="1"/>
      <c r="C100" s="1"/>
      <c r="D100" s="1"/>
      <c r="E100" s="1"/>
      <c r="F100" s="1"/>
      <c r="G100" s="1"/>
      <c r="H100" s="1"/>
    </row>
    <row r="101" spans="1:10" x14ac:dyDescent="0.25">
      <c r="A101" s="1"/>
      <c r="B101" s="1"/>
      <c r="C101" s="1"/>
      <c r="D101" s="1"/>
      <c r="E101" s="1"/>
      <c r="F101" s="1"/>
      <c r="G101" s="1"/>
      <c r="H101" s="1"/>
    </row>
    <row r="102" spans="1:10" x14ac:dyDescent="0.25">
      <c r="A102" s="1"/>
      <c r="B102" s="1"/>
      <c r="C102" s="1"/>
      <c r="D102" s="1"/>
      <c r="E102" s="1"/>
      <c r="F102" s="1"/>
      <c r="G102" s="1"/>
      <c r="H102" s="1"/>
    </row>
    <row r="103" spans="1:10" x14ac:dyDescent="0.25">
      <c r="A103" s="1"/>
      <c r="B103" s="18" t="s">
        <v>81</v>
      </c>
      <c r="D103" s="1"/>
      <c r="E103" s="1"/>
      <c r="F103" s="1"/>
      <c r="G103" s="1"/>
      <c r="H103" s="1"/>
    </row>
    <row r="104" spans="1:10" ht="15" customHeight="1" x14ac:dyDescent="0.25">
      <c r="A104" s="2" t="s">
        <v>53</v>
      </c>
      <c r="B104" s="24" t="s">
        <v>76</v>
      </c>
      <c r="C104" s="24"/>
      <c r="D104" s="24"/>
      <c r="E104" s="24"/>
      <c r="F104" s="24"/>
      <c r="G104" s="24"/>
      <c r="H104" s="1"/>
      <c r="J104">
        <v>421603</v>
      </c>
    </row>
    <row r="105" spans="1:10" x14ac:dyDescent="0.25">
      <c r="A105" s="1"/>
      <c r="B105" s="24"/>
      <c r="C105" s="24"/>
      <c r="D105" s="24"/>
      <c r="E105" s="24"/>
      <c r="F105" s="24"/>
      <c r="G105" s="24"/>
      <c r="H105" s="1"/>
    </row>
    <row r="106" spans="1:10" x14ac:dyDescent="0.25">
      <c r="A106" s="1"/>
      <c r="B106" s="12"/>
      <c r="C106" s="12"/>
      <c r="D106" s="12"/>
      <c r="E106" s="12"/>
      <c r="F106" s="12"/>
      <c r="G106" s="1"/>
      <c r="H106" s="1"/>
    </row>
    <row r="107" spans="1:10" x14ac:dyDescent="0.25">
      <c r="A107" s="1"/>
      <c r="B107" s="1"/>
      <c r="C107" s="1"/>
      <c r="D107" s="1"/>
      <c r="E107" s="1"/>
      <c r="F107" s="1"/>
      <c r="G107" s="1"/>
      <c r="H107" s="1"/>
    </row>
    <row r="108" spans="1:10" ht="15" customHeight="1" x14ac:dyDescent="0.25">
      <c r="A108" s="20" t="s">
        <v>1</v>
      </c>
      <c r="B108" s="20" t="s">
        <v>2</v>
      </c>
      <c r="C108" s="20" t="s">
        <v>3</v>
      </c>
      <c r="D108" s="20" t="s">
        <v>73</v>
      </c>
      <c r="E108" s="21" t="s">
        <v>71</v>
      </c>
      <c r="F108" s="21" t="s">
        <v>70</v>
      </c>
      <c r="G108" s="20" t="s">
        <v>4</v>
      </c>
      <c r="H108" s="20"/>
    </row>
    <row r="109" spans="1:10" ht="30.75" customHeight="1" x14ac:dyDescent="0.25">
      <c r="A109" s="20"/>
      <c r="B109" s="20"/>
      <c r="C109" s="20"/>
      <c r="D109" s="20"/>
      <c r="E109" s="22"/>
      <c r="F109" s="22"/>
      <c r="G109" s="15" t="s">
        <v>5</v>
      </c>
      <c r="H109" s="15" t="s">
        <v>6</v>
      </c>
    </row>
    <row r="110" spans="1:10" ht="42.75" x14ac:dyDescent="0.25">
      <c r="A110" s="9" t="s">
        <v>36</v>
      </c>
      <c r="B110" s="11" t="s">
        <v>7</v>
      </c>
      <c r="C110" s="5" t="s">
        <v>8</v>
      </c>
      <c r="D110" s="10">
        <v>175427.81</v>
      </c>
      <c r="E110" s="10">
        <v>131555.09</v>
      </c>
      <c r="F110" s="10">
        <v>117659.99</v>
      </c>
      <c r="G110" s="10">
        <f t="shared" ref="G110:G118" si="14">F110-D110</f>
        <v>-57767.819999999992</v>
      </c>
      <c r="H110" s="13">
        <f t="shared" ref="H110:H118" si="15">F110/D110*100</f>
        <v>67.070317984360642</v>
      </c>
    </row>
    <row r="111" spans="1:10" ht="30" x14ac:dyDescent="0.25">
      <c r="A111" s="9">
        <v>1</v>
      </c>
      <c r="B111" s="7" t="s">
        <v>68</v>
      </c>
      <c r="C111" s="5" t="s">
        <v>8</v>
      </c>
      <c r="D111" s="10">
        <v>89040.3</v>
      </c>
      <c r="E111" s="10">
        <f t="shared" ref="E111:E118" si="16">D111/12*9</f>
        <v>66780.225000000006</v>
      </c>
      <c r="F111" s="10">
        <v>66091.789999999994</v>
      </c>
      <c r="G111" s="10">
        <f t="shared" si="14"/>
        <v>-22948.510000000009</v>
      </c>
      <c r="H111" s="13">
        <f t="shared" si="15"/>
        <v>74.22682762749001</v>
      </c>
    </row>
    <row r="112" spans="1:10" x14ac:dyDescent="0.25">
      <c r="A112" s="3"/>
      <c r="B112" s="7" t="s">
        <v>9</v>
      </c>
      <c r="C112" s="5" t="s">
        <v>8</v>
      </c>
      <c r="D112" s="10">
        <v>5161.7</v>
      </c>
      <c r="E112" s="10">
        <f t="shared" si="16"/>
        <v>3871.2749999999996</v>
      </c>
      <c r="F112" s="10">
        <v>3871.27</v>
      </c>
      <c r="G112" s="10">
        <f t="shared" si="14"/>
        <v>-1290.4299999999998</v>
      </c>
      <c r="H112" s="13">
        <f t="shared" si="15"/>
        <v>74.999903132688843</v>
      </c>
    </row>
    <row r="113" spans="1:8" s="14" customFormat="1" x14ac:dyDescent="0.25">
      <c r="A113" s="3"/>
      <c r="B113" s="7" t="s">
        <v>10</v>
      </c>
      <c r="C113" s="5" t="s">
        <v>8</v>
      </c>
      <c r="D113" s="10">
        <v>20437.2</v>
      </c>
      <c r="E113" s="10">
        <f t="shared" si="16"/>
        <v>15327.900000000001</v>
      </c>
      <c r="F113" s="10">
        <v>16385.32</v>
      </c>
      <c r="G113" s="10">
        <f t="shared" si="14"/>
        <v>-4051.880000000001</v>
      </c>
      <c r="H113" s="13">
        <f t="shared" si="15"/>
        <v>80.173996437868198</v>
      </c>
    </row>
    <row r="114" spans="1:8" s="14" customFormat="1" x14ac:dyDescent="0.25">
      <c r="A114" s="3"/>
      <c r="B114" s="7" t="s">
        <v>11</v>
      </c>
      <c r="C114" s="5" t="s">
        <v>8</v>
      </c>
      <c r="D114" s="10">
        <v>46567.8</v>
      </c>
      <c r="E114" s="10">
        <f t="shared" si="16"/>
        <v>34925.85</v>
      </c>
      <c r="F114" s="10">
        <v>33180</v>
      </c>
      <c r="G114" s="10">
        <f t="shared" si="14"/>
        <v>-13387.800000000003</v>
      </c>
      <c r="H114" s="13">
        <f t="shared" si="15"/>
        <v>71.250950227410343</v>
      </c>
    </row>
    <row r="115" spans="1:8" x14ac:dyDescent="0.25">
      <c r="A115" s="3"/>
      <c r="B115" s="7" t="s">
        <v>54</v>
      </c>
      <c r="C115" s="5" t="s">
        <v>8</v>
      </c>
      <c r="D115" s="10">
        <v>16873.599999999999</v>
      </c>
      <c r="E115" s="10">
        <f t="shared" si="16"/>
        <v>12655.199999999999</v>
      </c>
      <c r="F115" s="10">
        <v>12655.2</v>
      </c>
      <c r="G115" s="10">
        <f t="shared" si="14"/>
        <v>-4218.3999999999978</v>
      </c>
      <c r="H115" s="13">
        <f t="shared" si="15"/>
        <v>75.000000000000014</v>
      </c>
    </row>
    <row r="116" spans="1:8" x14ac:dyDescent="0.25">
      <c r="A116" s="3">
        <v>2</v>
      </c>
      <c r="B116" s="7" t="s">
        <v>13</v>
      </c>
      <c r="C116" s="5" t="s">
        <v>8</v>
      </c>
      <c r="D116" s="10">
        <v>18136.5</v>
      </c>
      <c r="E116" s="10">
        <f t="shared" si="16"/>
        <v>13602.375</v>
      </c>
      <c r="F116" s="10">
        <v>25052</v>
      </c>
      <c r="G116" s="10">
        <f t="shared" si="14"/>
        <v>6915.5</v>
      </c>
      <c r="H116" s="13">
        <f t="shared" si="15"/>
        <v>138.13028974719487</v>
      </c>
    </row>
    <row r="117" spans="1:8" x14ac:dyDescent="0.25">
      <c r="A117" s="3"/>
      <c r="B117" s="7" t="s">
        <v>55</v>
      </c>
      <c r="C117" s="5" t="s">
        <v>8</v>
      </c>
      <c r="D117" s="10">
        <v>15461.7</v>
      </c>
      <c r="E117" s="10">
        <f t="shared" si="16"/>
        <v>11596.275000000001</v>
      </c>
      <c r="F117" s="10">
        <v>22659</v>
      </c>
      <c r="G117" s="10">
        <f t="shared" si="14"/>
        <v>7197.2999999999993</v>
      </c>
      <c r="H117" s="13">
        <f t="shared" si="15"/>
        <v>146.54921515745357</v>
      </c>
    </row>
    <row r="118" spans="1:8" x14ac:dyDescent="0.25">
      <c r="A118" s="3"/>
      <c r="B118" s="7" t="s">
        <v>27</v>
      </c>
      <c r="C118" s="5" t="s">
        <v>8</v>
      </c>
      <c r="D118" s="10">
        <v>2674.8</v>
      </c>
      <c r="E118" s="10">
        <f t="shared" si="16"/>
        <v>2006.1000000000001</v>
      </c>
      <c r="F118" s="10">
        <v>2393</v>
      </c>
      <c r="G118" s="10">
        <f t="shared" si="14"/>
        <v>-281.80000000000018</v>
      </c>
      <c r="H118" s="13">
        <f t="shared" si="15"/>
        <v>89.464632869747263</v>
      </c>
    </row>
    <row r="119" spans="1:8" x14ac:dyDescent="0.25">
      <c r="A119" s="3">
        <v>3</v>
      </c>
      <c r="B119" s="7" t="s">
        <v>16</v>
      </c>
      <c r="C119" s="5"/>
      <c r="D119" s="10"/>
      <c r="E119" s="10"/>
      <c r="F119" s="10"/>
      <c r="G119" s="10"/>
      <c r="H119" s="13"/>
    </row>
    <row r="120" spans="1:8" x14ac:dyDescent="0.25">
      <c r="A120" s="3">
        <v>4</v>
      </c>
      <c r="B120" s="7" t="s">
        <v>17</v>
      </c>
      <c r="C120" s="5"/>
      <c r="D120" s="10"/>
      <c r="E120" s="10"/>
      <c r="F120" s="10"/>
      <c r="G120" s="10"/>
      <c r="H120" s="13"/>
    </row>
    <row r="121" spans="1:8" ht="45" x14ac:dyDescent="0.25">
      <c r="A121" s="3"/>
      <c r="B121" s="7" t="s">
        <v>56</v>
      </c>
      <c r="C121" s="5"/>
      <c r="D121" s="10"/>
      <c r="E121" s="10"/>
      <c r="F121" s="10"/>
      <c r="G121" s="10"/>
      <c r="H121" s="13"/>
    </row>
    <row r="122" spans="1:8" ht="30" x14ac:dyDescent="0.25">
      <c r="A122" s="9">
        <v>6</v>
      </c>
      <c r="B122" s="7" t="s">
        <v>67</v>
      </c>
      <c r="C122" s="5" t="s">
        <v>8</v>
      </c>
      <c r="D122" s="10">
        <v>570.4</v>
      </c>
      <c r="E122" s="10">
        <f>D122/12*9</f>
        <v>427.79999999999995</v>
      </c>
      <c r="F122" s="10">
        <v>449.2</v>
      </c>
      <c r="G122" s="10">
        <f t="shared" ref="G122" si="17">F122-D122</f>
        <v>-121.19999999999999</v>
      </c>
      <c r="H122" s="13">
        <f t="shared" ref="H122" si="18">F122/D122*100</f>
        <v>78.75175315568022</v>
      </c>
    </row>
    <row r="123" spans="1:8" x14ac:dyDescent="0.25">
      <c r="A123" s="3"/>
      <c r="B123" s="8" t="s">
        <v>57</v>
      </c>
      <c r="C123" s="5"/>
      <c r="D123" s="10"/>
      <c r="E123" s="10"/>
      <c r="F123" s="10"/>
      <c r="G123" s="10"/>
      <c r="H123" s="13"/>
    </row>
    <row r="124" spans="1:8" x14ac:dyDescent="0.25">
      <c r="A124" s="3"/>
      <c r="B124" s="8" t="s">
        <v>58</v>
      </c>
      <c r="C124" s="5"/>
      <c r="D124" s="10"/>
      <c r="E124" s="10"/>
      <c r="F124" s="10"/>
      <c r="G124" s="10"/>
      <c r="H124" s="13"/>
    </row>
    <row r="125" spans="1:8" x14ac:dyDescent="0.25">
      <c r="A125" s="3"/>
      <c r="B125" s="8" t="s">
        <v>59</v>
      </c>
      <c r="C125" s="5"/>
      <c r="D125" s="10"/>
      <c r="E125" s="10"/>
      <c r="F125" s="10"/>
      <c r="G125" s="10"/>
      <c r="H125" s="13"/>
    </row>
    <row r="126" spans="1:8" ht="30" x14ac:dyDescent="0.25">
      <c r="A126" s="3"/>
      <c r="B126" s="8" t="s">
        <v>60</v>
      </c>
      <c r="C126" s="5" t="s">
        <v>8</v>
      </c>
      <c r="D126" s="10">
        <v>226.4</v>
      </c>
      <c r="E126" s="10">
        <f>D126/12*9</f>
        <v>169.8</v>
      </c>
      <c r="F126" s="10">
        <v>178.3</v>
      </c>
      <c r="G126" s="10">
        <f t="shared" ref="G126" si="19">F126-D126</f>
        <v>-48.099999999999994</v>
      </c>
      <c r="H126" s="13">
        <f t="shared" ref="H126" si="20">F126/D126*100</f>
        <v>78.754416961130744</v>
      </c>
    </row>
    <row r="127" spans="1:8" ht="30" x14ac:dyDescent="0.25">
      <c r="A127" s="3"/>
      <c r="B127" s="8" t="s">
        <v>61</v>
      </c>
      <c r="C127" s="5"/>
      <c r="D127" s="10"/>
      <c r="E127" s="10"/>
      <c r="F127" s="10"/>
      <c r="G127" s="10"/>
      <c r="H127" s="13"/>
    </row>
    <row r="128" spans="1:8" ht="30" x14ac:dyDescent="0.25">
      <c r="A128" s="3"/>
      <c r="B128" s="8" t="s">
        <v>62</v>
      </c>
      <c r="C128" s="5" t="s">
        <v>8</v>
      </c>
      <c r="D128" s="10">
        <v>189.4</v>
      </c>
      <c r="E128" s="10">
        <f t="shared" ref="E128:E130" si="21">D128/12*9</f>
        <v>142.05000000000001</v>
      </c>
      <c r="F128" s="10">
        <v>149.19999999999999</v>
      </c>
      <c r="G128" s="10">
        <f t="shared" ref="G128:G130" si="22">F128-D128</f>
        <v>-40.200000000000017</v>
      </c>
      <c r="H128" s="13">
        <f t="shared" ref="H128:H130" si="23">F128/D128*100</f>
        <v>78.775079197465672</v>
      </c>
    </row>
    <row r="129" spans="1:8" x14ac:dyDescent="0.25">
      <c r="A129" s="3"/>
      <c r="B129" s="8" t="s">
        <v>63</v>
      </c>
      <c r="C129" s="5" t="s">
        <v>8</v>
      </c>
      <c r="D129" s="10">
        <v>154.6</v>
      </c>
      <c r="E129" s="10">
        <f t="shared" si="21"/>
        <v>115.94999999999999</v>
      </c>
      <c r="F129" s="10">
        <v>121.7</v>
      </c>
      <c r="G129" s="10">
        <f t="shared" si="22"/>
        <v>-32.899999999999991</v>
      </c>
      <c r="H129" s="13">
        <f t="shared" si="23"/>
        <v>78.719275549805957</v>
      </c>
    </row>
    <row r="130" spans="1:8" x14ac:dyDescent="0.25">
      <c r="A130" s="3" t="s">
        <v>37</v>
      </c>
      <c r="B130" s="7" t="s">
        <v>24</v>
      </c>
      <c r="C130" s="5" t="s">
        <v>8</v>
      </c>
      <c r="D130" s="10">
        <v>13593.2</v>
      </c>
      <c r="E130" s="10">
        <f t="shared" si="21"/>
        <v>10194.9</v>
      </c>
      <c r="F130" s="10">
        <v>8798.2000000000007</v>
      </c>
      <c r="G130" s="10">
        <f t="shared" si="22"/>
        <v>-4795</v>
      </c>
      <c r="H130" s="13">
        <f t="shared" si="23"/>
        <v>64.725009563605326</v>
      </c>
    </row>
    <row r="131" spans="1:8" ht="30" x14ac:dyDescent="0.25">
      <c r="A131" s="9">
        <v>7</v>
      </c>
      <c r="B131" s="7" t="s">
        <v>25</v>
      </c>
      <c r="C131" s="5"/>
      <c r="D131" s="10"/>
      <c r="E131" s="10"/>
      <c r="F131" s="10"/>
      <c r="G131" s="10"/>
      <c r="H131" s="13"/>
    </row>
    <row r="132" spans="1:8" x14ac:dyDescent="0.25">
      <c r="A132" s="3"/>
      <c r="B132" s="7" t="s">
        <v>29</v>
      </c>
      <c r="C132" s="5"/>
      <c r="D132" s="10"/>
      <c r="E132" s="10"/>
      <c r="F132" s="10"/>
      <c r="G132" s="10"/>
      <c r="H132" s="13"/>
    </row>
    <row r="133" spans="1:8" x14ac:dyDescent="0.25">
      <c r="A133" s="3"/>
      <c r="B133" s="7" t="s">
        <v>28</v>
      </c>
      <c r="C133" s="5"/>
      <c r="D133" s="10"/>
      <c r="E133" s="10"/>
      <c r="F133" s="10"/>
      <c r="G133" s="10"/>
      <c r="H133" s="13"/>
    </row>
    <row r="134" spans="1:8" x14ac:dyDescent="0.25">
      <c r="A134" s="3"/>
      <c r="B134" s="7" t="s">
        <v>64</v>
      </c>
      <c r="C134" s="5" t="s">
        <v>8</v>
      </c>
      <c r="D134" s="10">
        <v>13593.2</v>
      </c>
      <c r="E134" s="10">
        <f t="shared" ref="E134:E135" si="24">D134/12*9</f>
        <v>10194.9</v>
      </c>
      <c r="F134" s="10">
        <v>8798.2000000000007</v>
      </c>
      <c r="G134" s="10">
        <f t="shared" ref="G134:G135" si="25">F134-D134</f>
        <v>-4795</v>
      </c>
      <c r="H134" s="13">
        <f t="shared" ref="H134:H135" si="26">F134/D134*100</f>
        <v>64.725009563605326</v>
      </c>
    </row>
    <row r="135" spans="1:8" x14ac:dyDescent="0.25">
      <c r="A135" s="3" t="s">
        <v>38</v>
      </c>
      <c r="B135" s="4" t="s">
        <v>31</v>
      </c>
      <c r="C135" s="5" t="s">
        <v>8</v>
      </c>
      <c r="D135" s="10">
        <v>189000</v>
      </c>
      <c r="E135" s="10">
        <f t="shared" si="24"/>
        <v>141750</v>
      </c>
      <c r="F135" s="10">
        <v>126458.19</v>
      </c>
      <c r="G135" s="10">
        <f t="shared" si="25"/>
        <v>-62541.81</v>
      </c>
      <c r="H135" s="13">
        <f t="shared" si="26"/>
        <v>66.909095238095233</v>
      </c>
    </row>
    <row r="136" spans="1:8" x14ac:dyDescent="0.25">
      <c r="A136" s="3" t="s">
        <v>39</v>
      </c>
      <c r="B136" s="4" t="s">
        <v>32</v>
      </c>
      <c r="C136" s="5"/>
      <c r="D136" s="10"/>
      <c r="E136" s="10"/>
      <c r="F136" s="10"/>
      <c r="G136" s="10"/>
      <c r="H136" s="13"/>
    </row>
    <row r="137" spans="1:8" x14ac:dyDescent="0.25">
      <c r="A137" s="3" t="s">
        <v>40</v>
      </c>
      <c r="B137" s="4" t="s">
        <v>33</v>
      </c>
      <c r="C137" s="5"/>
      <c r="D137" s="10">
        <v>189000</v>
      </c>
      <c r="E137" s="10">
        <f t="shared" ref="E137:E140" si="27">D137/12*9</f>
        <v>141750</v>
      </c>
      <c r="F137" s="10">
        <v>126458.19</v>
      </c>
      <c r="G137" s="10">
        <f t="shared" ref="G137:G141" si="28">F137-D137</f>
        <v>-62541.81</v>
      </c>
      <c r="H137" s="13">
        <f t="shared" ref="H137:H141" si="29">F137/D137*100</f>
        <v>66.909095238095233</v>
      </c>
    </row>
    <row r="138" spans="1:8" x14ac:dyDescent="0.25">
      <c r="A138" s="3"/>
      <c r="B138" s="4" t="s">
        <v>34</v>
      </c>
      <c r="C138" s="5" t="s">
        <v>65</v>
      </c>
      <c r="D138" s="10">
        <v>700</v>
      </c>
      <c r="E138" s="10">
        <f t="shared" si="27"/>
        <v>525</v>
      </c>
      <c r="F138" s="10">
        <v>287</v>
      </c>
      <c r="G138" s="10">
        <f t="shared" si="28"/>
        <v>-413</v>
      </c>
      <c r="H138" s="13">
        <f t="shared" si="29"/>
        <v>41</v>
      </c>
    </row>
    <row r="139" spans="1:8" x14ac:dyDescent="0.25">
      <c r="A139" s="6"/>
      <c r="B139" s="23" t="s">
        <v>52</v>
      </c>
      <c r="C139" s="5" t="s">
        <v>65</v>
      </c>
      <c r="D139" s="10">
        <v>250.6</v>
      </c>
      <c r="E139" s="10">
        <f t="shared" si="27"/>
        <v>187.95</v>
      </c>
      <c r="F139" s="10">
        <v>96.54</v>
      </c>
      <c r="G139" s="10">
        <f t="shared" si="28"/>
        <v>-154.06</v>
      </c>
      <c r="H139" s="13">
        <f t="shared" si="29"/>
        <v>38.523543495610539</v>
      </c>
    </row>
    <row r="140" spans="1:8" x14ac:dyDescent="0.25">
      <c r="A140" s="6"/>
      <c r="B140" s="23"/>
      <c r="C140" s="5" t="s">
        <v>8</v>
      </c>
      <c r="D140" s="10">
        <v>67659.600000000006</v>
      </c>
      <c r="E140" s="10">
        <f t="shared" si="27"/>
        <v>50744.700000000004</v>
      </c>
      <c r="F140" s="10">
        <v>26067</v>
      </c>
      <c r="G140" s="10">
        <f t="shared" si="28"/>
        <v>-41592.600000000006</v>
      </c>
      <c r="H140" s="13">
        <f t="shared" si="29"/>
        <v>38.526683574836383</v>
      </c>
    </row>
    <row r="141" spans="1:8" x14ac:dyDescent="0.25">
      <c r="A141" s="6"/>
      <c r="B141" s="4" t="s">
        <v>35</v>
      </c>
      <c r="C141" s="5" t="s">
        <v>66</v>
      </c>
      <c r="D141" s="10">
        <v>270</v>
      </c>
      <c r="E141" s="10">
        <f>E137/E138</f>
        <v>270</v>
      </c>
      <c r="F141" s="10">
        <f>F137/F138</f>
        <v>440.62087108013941</v>
      </c>
      <c r="G141" s="10">
        <f t="shared" si="28"/>
        <v>170.62087108013941</v>
      </c>
      <c r="H141" s="13">
        <f t="shared" si="29"/>
        <v>163.19291521486645</v>
      </c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C143" s="1"/>
      <c r="D143" s="1"/>
      <c r="E143" s="1"/>
      <c r="F143" s="1"/>
      <c r="G143" s="1"/>
      <c r="H143" s="1"/>
    </row>
    <row r="146" spans="2:2" x14ac:dyDescent="0.25">
      <c r="B146" s="2" t="s">
        <v>82</v>
      </c>
    </row>
  </sheetData>
  <mergeCells count="25">
    <mergeCell ref="B104:G105"/>
    <mergeCell ref="B139:B140"/>
    <mergeCell ref="G57:H57"/>
    <mergeCell ref="B94:B95"/>
    <mergeCell ref="A108:A109"/>
    <mergeCell ref="B108:B109"/>
    <mergeCell ref="C108:C109"/>
    <mergeCell ref="D108:D109"/>
    <mergeCell ref="F108:F109"/>
    <mergeCell ref="G108:H108"/>
    <mergeCell ref="F57:F58"/>
    <mergeCell ref="E57:E58"/>
    <mergeCell ref="E108:E109"/>
    <mergeCell ref="B38:B39"/>
    <mergeCell ref="A57:A58"/>
    <mergeCell ref="B57:B58"/>
    <mergeCell ref="C57:C58"/>
    <mergeCell ref="D57:D58"/>
    <mergeCell ref="G9:H9"/>
    <mergeCell ref="A9:A10"/>
    <mergeCell ref="B9:B10"/>
    <mergeCell ref="C9:C10"/>
    <mergeCell ref="D9:D10"/>
    <mergeCell ref="F9:F10"/>
    <mergeCell ref="E9:E10"/>
  </mergeCells>
  <pageMargins left="0.51181102362204722" right="0.31496062992125984" top="0.55118110236220474" bottom="0.55118110236220474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Исполнение за 2015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cp:lastPrinted>2016-05-04T08:19:11Z</cp:lastPrinted>
  <dcterms:created xsi:type="dcterms:W3CDTF">2014-04-07T06:28:41Z</dcterms:created>
  <dcterms:modified xsi:type="dcterms:W3CDTF">2016-07-04T09:50:34Z</dcterms:modified>
</cp:coreProperties>
</file>